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6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<sst xmlns="http://schemas.openxmlformats.org/spreadsheetml/2006/main" count="91" uniqueCount="79">
  <si>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</si>
  <si>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</si>
  <si>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</si>
  <si>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</si>
  <si>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</si>
  <si>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</si>
  <si>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</si>
  <si>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</si>
  <si>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</si>
  <si>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</si>
  <si>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</si>
  <si>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</si>
  <si>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</si>
  <si>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</si>
  <si>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</si>
  <si>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</si>
  <si>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</si>
  <si>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</si>
  <si>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</si>
  <si>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</si>
  <si>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</si>
  <si>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</si>
  <si>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</si>
  <si>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</si>
  <si>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</si>
  <si>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</si>
  <si>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</si>
  <si>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</si>
  <si>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</si>
  <si>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</si>
  <si>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</si>
  <si>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</si>
  <si>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</si>
  <si>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</si>
  <si>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</si>
  <si>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</si>
  <si>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</si>
  <si>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</si>
  <si>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</si>
  <si>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</si>
  <si>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</si>
  <si>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</si>
  <si>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</si>
  <si>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</si>
  <si>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</si>
  <si>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</si>
  <si>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</si>
  <si>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</si>
  <si>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</si>
  <si>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</si>
  <si>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</si>
  <si>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</si>
  <si>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</si>
  <si>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</si>
  <si>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</si>
  <si>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</si>
  <si>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</si>
  <si>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</si>
  <si>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</si>
  <si>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</si>
  <si>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</si>
  <si>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</si>
  <si>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</si>
  <si>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</si>
  <si>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</si>
  <si>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</si>
  <si>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</si>
  <si>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</si>
  <si>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</si>
  <si>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</si>
  <si>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</si>
  <si>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</si>
  <si>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</si>
  <si>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</si>
  <si>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</si>
  <si>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</si>
  <si>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 xml:space="preserve">Lote 06 </t>
  </si>
  <si>
    <t>Fretamento de curitiba e Municípios do Paraná – SINFRETIBA PR001496/2020</t>
  </si>
  <si>
    <t>QUILOMETRAGEM EM 70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</si>
</sst>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9">
      <selection activeCell="D95" sqref="D95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5</v>
      </c>
      <c r="E21" s="27"/>
      <c r="F21" s="27">
        <f>D20*D21%</f>
        <v>5000</v>
      </c>
      <c r="G21" s="28">
        <f>F21/12</f>
        <v>416.6666666666667</v>
      </c>
      <c r="H21" s="29">
        <f>G21/B$34</f>
        <v>20.833333333333336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26561.26</v>
      </c>
      <c r="G29" s="28">
        <f>G17+G21+G27</f>
        <v>2213.4383333333335</v>
      </c>
      <c r="H29" s="40">
        <f>H17+H21+H27</f>
        <v>110.67191666666669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78.8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4.5</v>
      </c>
      <c r="F37" s="50">
        <v>78.8</v>
      </c>
      <c r="G37" s="51">
        <f>D37*E37*F37*B34</f>
        <v>2026.1843999999999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78.8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9.7</v>
      </c>
      <c r="F39" s="50">
        <v>78.8</v>
      </c>
      <c r="G39" s="56">
        <f>D39*E39*F39*$B$34</f>
        <v>30.5744</v>
      </c>
      <c r="H39" s="57">
        <f>G39/B$34</f>
        <v>1.52872</v>
      </c>
      <c r="I39" s="18"/>
    </row>
    <row r="40" spans="2:9" ht="15">
      <c r="B40" s="14"/>
      <c r="C40" s="58" t="s">
        <v>44</v>
      </c>
      <c r="D40" s="59">
        <v>0.00018</v>
      </c>
      <c r="E40" s="60">
        <v>15.33</v>
      </c>
      <c r="F40" s="60">
        <v>78.8</v>
      </c>
      <c r="G40" s="61">
        <f>D40*E40*F40*$B$34</f>
        <v>4.3488144</v>
      </c>
      <c r="H40" s="62">
        <f>G40/B$34</f>
        <v>0.21744072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18</v>
      </c>
      <c r="F42" s="60">
        <v>78.8</v>
      </c>
      <c r="G42" s="61">
        <f>D42*E42*F42*$B$34</f>
        <v>2.8368</v>
      </c>
      <c r="H42" s="62">
        <f>G42/B$34</f>
        <v>0.14184000000000002</v>
      </c>
      <c r="I42" s="18"/>
    </row>
    <row r="43" spans="2:9" ht="15">
      <c r="B43" s="14"/>
      <c r="C43" s="63" t="s">
        <v>20</v>
      </c>
      <c r="D43" s="59">
        <v>0.000607</v>
      </c>
      <c r="E43" s="60">
        <v>12.9</v>
      </c>
      <c r="F43" s="64">
        <v>78.8</v>
      </c>
      <c r="G43" s="33">
        <f>D43*E43*F43*$B$34</f>
        <v>12.3405528</v>
      </c>
      <c r="H43" s="29">
        <f>G43/B$34</f>
        <v>0.61702764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50.1005672</v>
      </c>
      <c r="H44" s="38">
        <f>SUM(H39:H43)</f>
        <v>2.50502836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7600</v>
      </c>
      <c r="F47" s="50">
        <v>78.8</v>
      </c>
      <c r="G47" s="56">
        <f>D47*E47*F47*$B$34</f>
        <v>2395.52</v>
      </c>
      <c r="H47" s="57">
        <f>G47/B$34</f>
        <v>119.776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850</v>
      </c>
      <c r="F50" s="64">
        <v>78.8</v>
      </c>
      <c r="G50" s="33">
        <f>D50*E50*F50*$B$34</f>
        <v>133.96</v>
      </c>
      <c r="H50" s="29">
        <f>G50/B$34</f>
        <v>6.698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2529.48</v>
      </c>
      <c r="H51" s="38">
        <f>SUM(H47:H50)</f>
        <v>126.47399999999999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11700.0734672</v>
      </c>
      <c r="H77" s="38">
        <f>H29+H37+H44+H51+H55+H75</f>
        <v>614.2809450266667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500</v>
      </c>
      <c r="H82" s="38">
        <f>G82/B34</f>
        <v>25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14413.511800533333</v>
      </c>
      <c r="H87" s="38">
        <f>H77+H82</f>
        <v>639.2809450266667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17158.94261968254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17158.94261968254</v>
      </c>
    </row>
    <row r="99" spans="2:9" ht="15">
      <c r="B99" s="14"/>
      <c r="C99" s="25" t="s">
        <v>33</v>
      </c>
      <c r="D99" s="16">
        <f>20*B35</f>
        <v>1576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v>5516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10.887653946499075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2021-08-20T16:48:21Z</cp:lastPrinted>
  <dcterms:created xsi:type="dcterms:W3CDTF">2018-01-29T18:21:25Z</dcterms:created>
  <dcterms:modified xsi:type="dcterms:W3CDTF">2021-08-20T16:48:55Z</dcterms:modified>
  <cp:category/>
  <cp:version/>
  <cp:contentType/>
  <cp:contentStatus/>
</cp:coreProperties>
</file>